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7c934b1c6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 Calculator" sheetId="1" r:id="R1e4f43ce30594e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[Red]($#,##0.00);$0.00"/>
    <x:numFmt numFmtId="201" formatCode="0.00%"/>
    <x:numFmt numFmtId="202" formatCode="0.0%"/>
  </x:numFmts>
  <x:fonts count="7">
    <x:font>
      <x:sz val="11"/>
      <x:name val="Carlito"/>
    </x:font>
    <x:font>
      <x:sz val="10"/>
      <x:color rgb="FF172238"/>
      <x:name val="Arial"/>
    </x:font>
    <x:font>
      <x:b/>
      <x:sz val="16"/>
      <x:color rgb="FF172238"/>
      <x:name val="Arial"/>
    </x:font>
    <x:font>
      <x:i/>
      <x:sz val="10"/>
      <x:color rgb="FF66758A"/>
      <x:name val="Arial"/>
    </x:font>
    <x:font>
      <x:b/>
      <x:sz val="10"/>
      <x:color rgb="FFFFFFFF"/>
      <x:name val="Arial"/>
    </x:font>
    <x:font>
      <x:sz val="10"/>
      <x:color rgb="FF1859B5"/>
      <x:name val="Arial"/>
    </x:font>
    <x:font>
      <x:b/>
      <x:sz val="10"/>
      <x:color rgb="FF1722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73851"/>
      </x:patternFill>
    </x:fill>
    <x:fill>
      <x:patternFill patternType="solid">
        <x:fgColor rgb="FFFFF3CD"/>
      </x:patternFill>
    </x:fill>
    <x:fill>
      <x:patternFill patternType="solid">
        <x:fgColor rgb="FFF1F5FA"/>
      </x:patternFill>
    </x:fill>
    <x:fill>
      <x:patternFill patternType="solid">
        <x:fgColor rgb="FFE4EFE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DFE9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8ffd2781a3426d" /><Relationship Type="http://schemas.openxmlformats.org/officeDocument/2006/relationships/theme" Target="/xl/theme/theme1.xml" Id="R45eb4dd673284829" /><Relationship Type="http://schemas.openxmlformats.org/officeDocument/2006/relationships/sharedStrings" Target="/xl/sharedStrings.xml" Id="Rb57abf304df94531" /><Relationship Type="http://schemas.openxmlformats.org/officeDocument/2006/relationships/worksheet" Target="/xl/worksheets/sheet1.xml" Id="R1e4f43ce30594e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9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</x:row>
    <x:row r="2" ht="22" customHeight="1">
      <x:c r="A2" s="3" t="str">
        <x:v>RareMargin Sale Calculator</x:v>
      </x:c>
      <x:c r="B2" s="2"/>
      <x:c r="C2" s="2"/>
      <x:c r="D2" s="2"/>
      <x:c r="E2" s="2"/>
      <x:c r="F2" s="2"/>
      <x:c r="G2" s="2"/>
    </x:row>
    <x:row r="3" ht="22" customHeight="1">
      <x:c r="A3" s="4"/>
      <x:c r="B3" s="4"/>
      <x:c r="C3" s="4"/>
      <x:c r="D3" s="4"/>
      <x:c r="E3" s="4"/>
      <x:c r="F3" s="4"/>
      <x:c r="G3" s="4"/>
    </x:row>
    <x:row r="4" ht="22" customHeight="1">
      <x:c r="A4" s="5" t="str">
        <x:v>Free single-sale calculator. Yellow cells are editable. All amounts in USD.</x:v>
      </x:c>
      <x:c r="B4" s="5"/>
      <x:c r="C4" s="5"/>
      <x:c r="D4" s="5"/>
      <x:c r="E4" s="5"/>
      <x:c r="F4" s="5"/>
      <x:c r="G4" s="5"/>
    </x:row>
    <x:row r="5" ht="22" customHeight="1">
      <x:c r="A5" s="2"/>
      <x:c r="B5" s="2"/>
      <x:c r="C5" s="2"/>
      <x:c r="D5" s="2"/>
      <x:c r="E5" s="2"/>
      <x:c r="F5" s="2"/>
      <x:c r="G5" s="2"/>
    </x:row>
    <x:row r="6" ht="22" customHeight="1">
      <x:c r="A6" s="2" t="str">
        <x:v>Input status</x:v>
      </x:c>
      <x:c r="B6" s="2" t="str">
        <x:f>IF(AND(COUNT(B8:B10)=3,COUNT(B12:B17)=6),IF(AND(MIN(B8:B10)&gt;=0,MIN(B12:B17)&gt;=0,B13&lt;=0.9999,B8=ROUND(B8,2),B9=ROUND(B9,2),B10=ROUND(B10,2),B12=ROUND(B12,2),B14=ROUND(B14,2),B15=ROUND(B15,2),B16=ROUND(B16,2),B17=ROUND(B17,2),B13=ROUND(B13,4)),"OK","Check inputs"),"Check inputs")</x:f>
        <x:v>OK</x:v>
      </x:c>
      <x:c r="C6" s="2"/>
      <x:c r="D6" s="2"/>
      <x:c r="E6" s="2"/>
      <x:c r="F6" s="2"/>
      <x:c r="G6" s="2"/>
    </x:row>
    <x:row r="7" ht="28" customHeight="1">
      <x:c r="A7" s="9" t="str">
        <x:v>Inputs</x:v>
      </x:c>
      <x:c r="B7" s="9" t="str">
        <x:v>Amount</x:v>
      </x:c>
      <x:c r="C7" s="2"/>
      <x:c r="D7" s="2"/>
      <x:c r="E7" s="2"/>
      <x:c r="F7" s="2"/>
      <x:c r="G7" s="2"/>
    </x:row>
    <x:row r="8" ht="22" customHeight="1">
      <x:c r="A8" s="2" t="str">
        <x:v>Allocated purchase cost</x:v>
      </x:c>
      <x:c r="B8" s="13" t="n">
        <x:v>20</x:v>
      </x:c>
      <x:c r="C8" s="2"/>
      <x:c r="D8" s="2" t="str">
        <x:v>Illustrative values, not current marketplace fees.</x:v>
      </x:c>
      <x:c r="E8" s="2"/>
      <x:c r="F8" s="2"/>
      <x:c r="G8" s="2"/>
    </x:row>
    <x:row r="9" ht="22" customHeight="1">
      <x:c r="A9" s="2" t="str">
        <x:v>Item sale proceeds</x:v>
      </x:c>
      <x:c r="B9" s="13" t="n">
        <x:v>40</x:v>
      </x:c>
      <x:c r="C9" s="2"/>
      <x:c r="D9" s="2"/>
      <x:c r="E9" s="2"/>
      <x:c r="F9" s="2"/>
      <x:c r="G9" s="2"/>
    </x:row>
    <x:row r="10" ht="22" customHeight="1">
      <x:c r="A10" s="2" t="str">
        <x:v>Shipping collected</x:v>
      </x:c>
      <x:c r="B10" s="13" t="n">
        <x:v>2</x:v>
      </x:c>
      <x:c r="C10" s="2"/>
      <x:c r="D10" s="2" t="str">
        <x:v>Use your actual rate and fixed fee.</x:v>
      </x:c>
      <x:c r="E10" s="2"/>
      <x:c r="F10" s="2"/>
      <x:c r="G10" s="2"/>
    </x:row>
    <x:row r="11" ht="22" customHeight="1">
      <x:c r="A11" s="2" t="str">
        <x:v>Fee base (before sales tax)</x:v>
      </x:c>
      <x:c r="B11" s="14" t="n">
        <x:f>SUM(B9:B10)</x:f>
        <x:v>42</x:v>
      </x:c>
      <x:c r="C11" s="2"/>
      <x:c r="D11" s="2"/>
      <x:c r="E11" s="2"/>
      <x:c r="F11" s="2"/>
      <x:c r="G11" s="2"/>
    </x:row>
    <x:row r="12" ht="22" customHeight="1">
      <x:c r="A12" s="2" t="str">
        <x:v>Sales tax included in fee base</x:v>
      </x:c>
      <x:c r="B12" s="13" t="n">
        <x:v>0</x:v>
      </x:c>
      <x:c r="C12" s="2"/>
      <x:c r="D12" s="2" t="str">
        <x:v>Enter tax only when the platform charges fees on it.</x:v>
      </x:c>
      <x:c r="E12" s="2"/>
      <x:c r="F12" s="2"/>
      <x:c r="G12" s="2"/>
    </x:row>
    <x:row r="13" ht="22" customHeight="1">
      <x:c r="A13" s="2" t="str">
        <x:v>Combined fee rate</x:v>
      </x:c>
      <x:c r="B13" s="15" t="n">
        <x:v>0.12</x:v>
      </x:c>
      <x:c r="C13" s="2"/>
      <x:c r="D13" s="2"/>
      <x:c r="E13" s="2"/>
      <x:c r="F13" s="2"/>
      <x:c r="G13" s="2"/>
    </x:row>
    <x:row r="14" ht="22" customHeight="1">
      <x:c r="A14" s="2" t="str">
        <x:v>Fixed fee</x:v>
      </x:c>
      <x:c r="B14" s="13" t="n">
        <x:v>0.3</x:v>
      </x:c>
      <x:c r="C14" s="2"/>
      <x:c r="D14" s="2"/>
      <x:c r="E14" s="2"/>
      <x:c r="F14" s="2"/>
      <x:c r="G14" s="2"/>
    </x:row>
    <x:row r="15" ht="22" customHeight="1">
      <x:c r="A15" s="2" t="str">
        <x:v>Postage</x:v>
      </x:c>
      <x:c r="B15" s="13" t="n">
        <x:v>2</x:v>
      </x:c>
      <x:c r="C15" s="2"/>
      <x:c r="D15" s="2" t="str">
        <x:v>Exclude sales tax from receipts; it is not your revenue.</x:v>
      </x:c>
      <x:c r="E15" s="2"/>
      <x:c r="F15" s="2"/>
      <x:c r="G15" s="2"/>
    </x:row>
    <x:row r="16" ht="22" customHeight="1">
      <x:c r="A16" s="2" t="str">
        <x:v>Packing</x:v>
      </x:c>
      <x:c r="B16" s="13" t="n">
        <x:v>1</x:v>
      </x:c>
      <x:c r="C16" s="2"/>
      <x:c r="D16" s="2"/>
      <x:c r="E16" s="2"/>
      <x:c r="F16" s="2"/>
      <x:c r="G16" s="2"/>
    </x:row>
    <x:row r="17" ht="22" customHeight="1">
      <x:c r="A17" s="2" t="str">
        <x:v>Other costs</x:v>
      </x:c>
      <x:c r="B17" s="13" t="n">
        <x:v>0</x:v>
      </x:c>
      <x:c r="C17" s="2"/>
      <x:c r="D17" s="2"/>
      <x:c r="E17" s="2"/>
      <x:c r="F17" s="2"/>
      <x:c r="G17" s="2"/>
    </x:row>
    <x:row r="18" ht="22" customHeight="1">
      <x:c r="A18" s="2"/>
      <x:c r="B18" s="2"/>
      <x:c r="C18" s="2"/>
      <x:c r="D18" s="2"/>
      <x:c r="E18" s="2"/>
      <x:c r="F18" s="2"/>
      <x:c r="G18" s="2"/>
    </x:row>
    <x:row r="19" ht="28" customHeight="1">
      <x:c r="A19" s="9" t="str">
        <x:v>Results</x:v>
      </x:c>
      <x:c r="B19" s="9" t="str">
        <x:v>Amount</x:v>
      </x:c>
      <x:c r="C19" s="2"/>
      <x:c r="D19" s="2"/>
      <x:c r="E19" s="2"/>
      <x:c r="F19" s="2"/>
      <x:c r="G19" s="2"/>
    </x:row>
    <x:row r="20" ht="22" customHeight="1">
      <x:c r="A20" s="2" t="str">
        <x:v>Gross receipts</x:v>
      </x:c>
      <x:c r="B20" s="16" t="n">
        <x:f>IF($B$6="OK",SUM(B9:B10),"n.a.")</x:f>
        <x:v>42</x:v>
      </x:c>
      <x:c r="C20" s="2"/>
      <x:c r="D20" s="2"/>
      <x:c r="E20" s="2"/>
      <x:c r="F20" s="2"/>
      <x:c r="G20" s="2"/>
    </x:row>
    <x:row r="21" ht="22" customHeight="1">
      <x:c r="A21" s="2" t="str">
        <x:v>Estimated fees</x:v>
      </x:c>
      <x:c r="B21" s="16" t="n">
        <x:f>IF($B$6="OK",ROUND((B11+B12)*B13+B14,2),"n.a.")</x:f>
        <x:v>5.34</x:v>
      </x:c>
      <x:c r="C21" s="2"/>
      <x:c r="D21" s="2"/>
      <x:c r="E21" s="2"/>
      <x:c r="F21" s="2"/>
      <x:c r="G21" s="2"/>
    </x:row>
    <x:row r="22" ht="22" customHeight="1">
      <x:c r="A22" s="2" t="str">
        <x:v>Net proceeds</x:v>
      </x:c>
      <x:c r="B22" s="16" t="n">
        <x:f>IF($B$6="OK",B20-SUM(B21,B15:B17),"n.a.")</x:f>
        <x:v>33.66</x:v>
      </x:c>
      <x:c r="C22" s="2"/>
      <x:c r="D22" s="2"/>
      <x:c r="E22" s="2"/>
      <x:c r="F22" s="2"/>
      <x:c r="G22" s="2"/>
    </x:row>
    <x:row r="23" ht="22" customHeight="1">
      <x:c r="A23" s="20" t="str">
        <x:v>Profit before income tax</x:v>
      </x:c>
      <x:c r="B23" s="21" t="n">
        <x:f>IF($B$6="OK",B22-B8,"n.a.")</x:f>
        <x:v>13.659999999999997</x:v>
      </x:c>
      <x:c r="C23" s="2"/>
      <x:c r="D23" s="2"/>
      <x:c r="E23" s="2"/>
      <x:c r="F23" s="2"/>
      <x:c r="G23" s="2"/>
    </x:row>
    <x:row r="24" ht="22" customHeight="1">
      <x:c r="A24" s="2" t="str">
        <x:v>ROI on purchase cost</x:v>
      </x:c>
      <x:c r="B24" s="17" t="n">
        <x:f>IF($B$6="OK",IF(B8=0,"n.a.",B23/B8),"n.a.")</x:f>
        <x:v>0.6829999999999998</x:v>
      </x:c>
      <x:c r="C24" s="2"/>
      <x:c r="D24" s="2"/>
      <x:c r="E24" s="2"/>
      <x:c r="F24" s="2"/>
      <x:c r="G24" s="2"/>
    </x:row>
    <x:row r="25" ht="22" customHeight="1">
      <x:c r="A25" s="2" t="str">
        <x:v>Break-even price (rounded up)</x:v>
      </x:c>
      <x:c r="B25" s="16" t="n">
        <x:f>IF($B$6="OK",MAX(0,ROUNDUP((B8+SUM(B14:B17)+B12*B13)/(1-B13)-B10,2)),"n.a.")</x:f>
        <x:v>24.48</x:v>
      </x:c>
      <x:c r="C25" s="2"/>
      <x:c r="D25" s="2"/>
      <x:c r="E25" s="2"/>
      <x:c r="F25" s="2"/>
      <x:c r="G25" s="2"/>
    </x:row>
    <x:row r="26" ht="22" customHeight="1">
      <x:c r="A26" s="2"/>
      <x:c r="B26" s="2"/>
      <x:c r="C26" s="2"/>
      <x:c r="D26" s="2"/>
      <x:c r="E26" s="2"/>
      <x:c r="F26" s="2"/>
      <x:c r="G26" s="2"/>
    </x:row>
    <x:row r="27" ht="22" customHeight="1">
      <x:c r="A27" s="2"/>
      <x:c r="B27" s="2"/>
      <x:c r="C27" s="2"/>
      <x:c r="D27" s="2"/>
      <x:c r="E27" s="2"/>
      <x:c r="F27" s="2"/>
      <x:c r="G27" s="2"/>
    </x:row>
    <x:row r="28" ht="22" customHeight="1">
      <x:c r="A28" s="2"/>
      <x:c r="B28" s="2"/>
      <x:c r="C28" s="2"/>
      <x:c r="D28" s="2"/>
      <x:c r="E28" s="2"/>
      <x:c r="F28" s="2"/>
      <x:c r="G28" s="2"/>
    </x:row>
    <x:row r="29" ht="22" customHeight="1">
      <x:c r="A29" s="2" t="str">
        <x:v>Fees are estimated on item proceeds + shipping + the entered tax amount.</x:v>
      </x:c>
      <x:c r="B29" s="2"/>
      <x:c r="C29" s="2"/>
      <x:c r="D29" s="2"/>
      <x:c r="E29" s="2"/>
      <x:c r="F29" s="2"/>
      <x:c r="G29" s="2"/>
    </x:row>
    <x:row r="30" ht="22" customHeight="1">
      <x:c r="A30" s="2"/>
      <x:c r="B30" s="2"/>
      <x:c r="C30" s="2"/>
      <x:c r="D30" s="2"/>
      <x:c r="E30" s="2"/>
      <x:c r="F30" s="2"/>
      <x:c r="G30" s="2"/>
    </x:row>
    <x:row r="31" ht="22" customHeight="1">
      <x:c r="A31" s="2" t="str">
        <x:v>Break-even is rounded up to cents, never below $0; the same fee rate applies to receipts and tax.</x:v>
      </x:c>
      <x:c r="B31" s="2"/>
      <x:c r="C31" s="2"/>
      <x:c r="D31" s="2"/>
      <x:c r="E31" s="2"/>
      <x:c r="F31" s="2"/>
      <x:c r="G31" s="2"/>
    </x:row>
    <x:row r="32" ht="22" customHeight="1">
      <x:c r="A32" s="2"/>
      <x:c r="B32" s="2"/>
      <x:c r="C32" s="2"/>
      <x:c r="D32" s="2"/>
      <x:c r="E32" s="2"/>
      <x:c r="F32" s="2"/>
      <x:c r="G32" s="2"/>
    </x:row>
    <x:row r="33" ht="22" customHeight="1">
      <x:c r="A33" s="2" t="str">
        <x:v>Use actual fees in the full ledger; platform caps and exceptions are not modeled here.</x:v>
      </x:c>
      <x:c r="B33" s="2"/>
      <x:c r="C33" s="2"/>
      <x:c r="D33" s="2"/>
      <x:c r="E33" s="2"/>
      <x:c r="F33" s="2"/>
      <x:c r="G33" s="2"/>
    </x:row>
    <x:row r="34" ht="22" customHeight="1">
      <x:c r="A34" s="2"/>
      <x:c r="B34" s="2"/>
      <x:c r="C34" s="2"/>
      <x:c r="D34" s="2"/>
      <x:c r="E34" s="2"/>
      <x:c r="F34" s="2"/>
      <x:c r="G34" s="2"/>
    </x:row>
    <x:row r="35" ht="22" customHeight="1">
      <x:c r="A35" s="2" t="str">
        <x:v>Full ledger adds inventory, multiple sales, monthly profit and sell-route comparisons.</x:v>
      </x:c>
      <x:c r="B35" s="2"/>
      <x:c r="C35" s="2"/>
      <x:c r="D35" s="2"/>
      <x:c r="E35" s="2"/>
      <x:c r="F35" s="2"/>
      <x:c r="G35" s="2"/>
    </x:row>
    <x:row r="36" ht="22" customHeight="1">
      <x:c r="A36" s="2"/>
      <x:c r="B36" s="2"/>
      <x:c r="C36" s="2"/>
      <x:c r="D36" s="2"/>
      <x:c r="E36" s="2"/>
      <x:c r="F36" s="2"/>
      <x:c r="G36" s="2"/>
    </x:row>
    <x:row r="37" ht="22" customHeight="1">
      <x:c r="A37" s="2" t="str">
        <x:v>Enter every yellow input. Use zero for no cost; amounts and fee percentages allow two decimals.</x:v>
      </x:c>
      <x:c r="B37" s="2"/>
      <x:c r="C37" s="2"/>
      <x:c r="D37" s="2"/>
      <x:c r="E37" s="2"/>
      <x:c r="F37" s="2"/>
      <x:c r="G37" s="2"/>
    </x:row>
    <x:row r="38" ht="22" customHeight="1">
      <x:c r="A38" s="2"/>
      <x:c r="B38" s="2"/>
      <x:c r="C38" s="2"/>
      <x:c r="D38" s="2"/>
      <x:c r="E38" s="2"/>
      <x:c r="F38" s="2"/>
      <x:c r="G38" s="2"/>
    </x:row>
    <x:row r="39" ht="22" customHeight="1">
      <x:c r="A39" s="2" t="str">
        <x:v>Built and recalculated with a spreadsheet engine. Native Excel/Sheets checks pending.</x:v>
      </x:c>
      <x:c r="B39" s="2"/>
      <x:c r="C39" s="2"/>
      <x:c r="D39" s="2"/>
      <x:c r="E39" s="2"/>
      <x:c r="F39" s="2"/>
      <x:c r="G39" s="2"/>
    </x:row>
    <x:row r="40" ht="22" customHeight="1">
      <x:c r="A40" s="2"/>
      <x:c r="B40" s="2"/>
      <x:c r="C40" s="2"/>
      <x:c r="D40" s="2"/>
      <x:c r="E40" s="2"/>
      <x:c r="F40" s="2"/>
      <x:c r="G40" s="2"/>
    </x:row>
    <x:row r="41" ht="22" customHeight="1">
      <x:c r="A41" s="2"/>
      <x:c r="B41" s="2"/>
      <x:c r="C41" s="2"/>
      <x:c r="D41" s="2"/>
      <x:c r="E41" s="2"/>
      <x:c r="F41" s="2"/>
      <x:c r="G41" s="2"/>
    </x:row>
    <x:row r="42" ht="22" customHeight="1">
      <x:c r="A42" s="2"/>
      <x:c r="B42" s="2"/>
      <x:c r="C42" s="2"/>
      <x:c r="D42" s="2"/>
      <x:c r="E42" s="2"/>
      <x:c r="F42" s="2"/>
      <x:c r="G42" s="2"/>
    </x:row>
    <x:row r="43" ht="22" customHeight="1">
      <x:c r="A43" s="2"/>
      <x:c r="B43" s="2"/>
      <x:c r="C43" s="2"/>
      <x:c r="D43" s="2"/>
      <x:c r="E43" s="2"/>
      <x:c r="F43" s="2"/>
      <x:c r="G43" s="2"/>
    </x:row>
    <x:row r="44" ht="22" customHeight="1">
      <x:c r="A44" s="2"/>
      <x:c r="B44" s="2"/>
      <x:c r="C44" s="2"/>
      <x:c r="D44" s="2"/>
      <x:c r="E44" s="2"/>
      <x:c r="F44" s="2"/>
      <x:c r="G44" s="2"/>
    </x:row>
  </x:sheetData>
  <x:conditionalFormatting sqref="B6:B6">
    <x:cfRule type="expression" dxfId="0" priority="1">
      <x:formula>B6&lt;&gt;"OK"</x:formula>
    </x:cfRule>
  </x:conditionalFormatting>
  <x:dataValidations count="3">
    <x:dataValidation type="decimal" operator="greaterThanOrEqual" sqref="B8:B12">
      <x:formula1>0</x:formula1>
    </x:dataValidation>
    <x:dataValidation type="decimal" operator="between" sqref="B13">
      <x:formula1>0</x:formula1>
      <x:formula2>0.9999</x:formula2>
    </x:dataValidation>
    <x:dataValidation type="decimal" operator="greaterThanOrEqual" sqref="B14:B17">
      <x:formula1>0</x:formula1>
    </x:dataValidation>
  </x:dataValidations>
  <x:pageMargins left="0.7" right="0.7" top="0.75" bottom="0.75" header="0.3" footer="0.3"/>
</x:worksheet>
</file>